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<sst xmlns="http://schemas.openxmlformats.org/spreadsheetml/2006/main" count="47" uniqueCount="35">
  <si>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TEAM</t>
  </si>
  <si>
    <t>Tussenstand</t>
  </si>
  <si>
    <t>Positie ronde 1</t>
  </si>
  <si>
    <t>Positie ronde 2</t>
  </si>
  <si>
    <t>Positie tussenstand</t>
  </si>
  <si>
    <t>Positie ronde 3</t>
  </si>
  <si>
    <t>Positie ronde 5</t>
  </si>
  <si>
    <t>Positie ronde 4</t>
  </si>
  <si>
    <t>Positie ronde 6</t>
  </si>
  <si>
    <t>Positie ronde 7</t>
  </si>
  <si>
    <t>Positie ronde 8</t>
  </si>
  <si>
    <t>Eindstand</t>
  </si>
  <si>
    <t>Positie eindstand</t>
  </si>
  <si>
    <t>Maximale score</t>
  </si>
  <si>
    <t>Gemiddelde</t>
  </si>
  <si>
    <t>Percentage</t>
  </si>
  <si>
    <t>Juliana Bedankt</t>
  </si>
  <si>
    <t>De Doodgeverfde Favoriet</t>
  </si>
  <si>
    <t>Bada Bing</t>
  </si>
  <si>
    <t>De Kauwgomballenboom</t>
  </si>
  <si>
    <t>Frizzle from tha Nizzle to tha Sizzle</t>
  </si>
  <si>
    <t>Boning M</t>
  </si>
  <si>
    <t>Team Pannekoek</t>
  </si>
  <si>
    <t>De Chickies</t>
  </si>
  <si>
    <t>Axel</t>
  </si>
  <si>
    <t xml:space="preserve">Ronde 1:
Jeroen
Zeg het met bloemen
</t>
  </si>
  <si>
    <t>Ronde 2:
Peter
Old MacDonald had a farm…</t>
  </si>
  <si>
    <t>Ronde 3:
Rick
Waar Marilyn de mosterd haalt</t>
  </si>
  <si>
    <t>Ronde 4:
Dennes
Here come the bastards</t>
  </si>
  <si>
    <t>Ronde 5:
Jasper
Check die soundtrack</t>
  </si>
  <si>
    <t>Ronde 6:
Henk
Idols</t>
  </si>
  <si>
    <t>Ronde 7:
Rick
La-la-la lame</t>
  </si>
  <si>
    <t>Ronde 8:
Sanne
Popquiz proza</t>
  </si>
  <si>
    <t>Ronde 8:
Martijn
Popquiz kleurplaat</t>
  </si>
  <si>
    <t>Kleurplaat bonus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</si>
</sst>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</numFmts>
  <fonts count="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4"/>
  <sheetViews>
    <sheetView tabSelected="1" workbookViewId="0" topLeftCell="AC1">
      <selection activeCell="AI6" sqref="AI6"/>
    </sheetView>
  </sheetViews>
  <sheetFormatPr defaultColWidth="9.140625" defaultRowHeight="12.75"/>
  <cols>
    <col min="1" max="1" width="34.8515625" style="1" customWidth="1"/>
    <col min="2" max="2" width="14.140625" style="3" bestFit="1" customWidth="1"/>
    <col min="3" max="3" width="16.8515625" style="3" bestFit="1" customWidth="1"/>
    <col min="4" max="4" width="18.57421875" style="3" customWidth="1"/>
    <col min="5" max="5" width="16.8515625" style="3" bestFit="1" customWidth="1"/>
    <col min="6" max="6" width="14.57421875" style="5" bestFit="1" customWidth="1"/>
    <col min="7" max="7" width="22.140625" style="3" bestFit="1" customWidth="1"/>
    <col min="8" max="8" width="24.421875" style="3" bestFit="1" customWidth="1"/>
    <col min="9" max="9" width="16.8515625" style="3" bestFit="1" customWidth="1"/>
    <col min="10" max="10" width="14.57421875" style="5" bestFit="1" customWidth="1"/>
    <col min="11" max="11" width="22.140625" style="3" bestFit="1" customWidth="1"/>
    <col min="12" max="12" width="23.28125" style="3" bestFit="1" customWidth="1"/>
    <col min="13" max="13" width="16.8515625" style="3" bestFit="1" customWidth="1"/>
    <col min="14" max="14" width="14.57421875" style="5" bestFit="1" customWidth="1"/>
    <col min="15" max="15" width="22.140625" style="3" bestFit="1" customWidth="1"/>
    <col min="16" max="16" width="16.421875" style="3" bestFit="1" customWidth="1"/>
    <col min="17" max="17" width="16.8515625" style="3" bestFit="1" customWidth="1"/>
    <col min="18" max="18" width="14.57421875" style="3" bestFit="1" customWidth="1"/>
    <col min="19" max="19" width="22.140625" style="3" bestFit="1" customWidth="1"/>
    <col min="20" max="20" width="17.28125" style="3" bestFit="1" customWidth="1"/>
    <col min="21" max="21" width="16.8515625" style="3" bestFit="1" customWidth="1"/>
    <col min="22" max="22" width="14.57421875" style="3" bestFit="1" customWidth="1"/>
    <col min="23" max="23" width="22.140625" style="3" bestFit="1" customWidth="1"/>
    <col min="24" max="24" width="22.140625" style="3" customWidth="1"/>
    <col min="25" max="25" width="16.8515625" style="3" bestFit="1" customWidth="1"/>
    <col min="26" max="26" width="14.57421875" style="3" bestFit="1" customWidth="1"/>
    <col min="27" max="27" width="22.140625" style="3" bestFit="1" customWidth="1"/>
    <col min="28" max="28" width="18.57421875" style="3" bestFit="1" customWidth="1"/>
    <col min="29" max="29" width="16.8515625" style="3" bestFit="1" customWidth="1"/>
    <col min="30" max="33" width="16.8515625" style="3" customWidth="1"/>
    <col min="34" max="34" width="13.7109375" style="6" bestFit="1" customWidth="1"/>
    <col min="35" max="35" width="23.00390625" style="6" bestFit="1" customWidth="1"/>
    <col min="36" max="38" width="97.140625" style="3" customWidth="1"/>
    <col min="39" max="94" width="9.140625" style="3" customWidth="1"/>
    <col min="95" max="16384" width="9.140625" style="2" customWidth="1"/>
  </cols>
  <sheetData>
    <row r="1" spans="1:94" s="1" customFormat="1" ht="63.75">
      <c r="A1" s="7" t="s">
        <v>0</v>
      </c>
      <c r="B1" s="8" t="s">
        <v>25</v>
      </c>
      <c r="C1" s="8" t="s">
        <v>2</v>
      </c>
      <c r="D1" s="8" t="s">
        <v>26</v>
      </c>
      <c r="E1" s="8" t="s">
        <v>3</v>
      </c>
      <c r="F1" s="9" t="s">
        <v>1</v>
      </c>
      <c r="G1" s="8" t="s">
        <v>4</v>
      </c>
      <c r="H1" s="8" t="s">
        <v>27</v>
      </c>
      <c r="I1" s="8" t="s">
        <v>5</v>
      </c>
      <c r="J1" s="9" t="s">
        <v>1</v>
      </c>
      <c r="K1" s="8" t="s">
        <v>4</v>
      </c>
      <c r="L1" s="8" t="s">
        <v>28</v>
      </c>
      <c r="M1" s="8" t="s">
        <v>7</v>
      </c>
      <c r="N1" s="9" t="s">
        <v>1</v>
      </c>
      <c r="O1" s="8" t="s">
        <v>4</v>
      </c>
      <c r="P1" s="8" t="s">
        <v>29</v>
      </c>
      <c r="Q1" s="8" t="s">
        <v>6</v>
      </c>
      <c r="R1" s="10" t="s">
        <v>1</v>
      </c>
      <c r="S1" s="8" t="s">
        <v>4</v>
      </c>
      <c r="T1" s="8" t="s">
        <v>30</v>
      </c>
      <c r="U1" s="8" t="s">
        <v>8</v>
      </c>
      <c r="V1" s="10" t="s">
        <v>1</v>
      </c>
      <c r="W1" s="8" t="s">
        <v>4</v>
      </c>
      <c r="X1" s="8" t="s">
        <v>31</v>
      </c>
      <c r="Y1" s="8" t="s">
        <v>9</v>
      </c>
      <c r="Z1" s="10" t="s">
        <v>1</v>
      </c>
      <c r="AA1" s="8" t="s">
        <v>4</v>
      </c>
      <c r="AB1" s="8" t="s">
        <v>32</v>
      </c>
      <c r="AC1" s="8" t="s">
        <v>10</v>
      </c>
      <c r="AD1" s="10" t="s">
        <v>1</v>
      </c>
      <c r="AE1" s="8" t="s">
        <v>4</v>
      </c>
      <c r="AF1" s="8" t="s">
        <v>33</v>
      </c>
      <c r="AG1" s="8" t="s">
        <v>34</v>
      </c>
      <c r="AH1" s="11" t="s">
        <v>11</v>
      </c>
      <c r="AI1" s="12" t="s">
        <v>12</v>
      </c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</row>
    <row r="2" spans="1:94" s="1" customFormat="1" ht="15">
      <c r="A2" s="7" t="s">
        <v>13</v>
      </c>
      <c r="B2" s="8">
        <v>30</v>
      </c>
      <c r="C2" s="8"/>
      <c r="D2" s="8">
        <v>30</v>
      </c>
      <c r="E2" s="8"/>
      <c r="F2" s="9">
        <f>B2+D2</f>
        <v>60</v>
      </c>
      <c r="G2" s="8"/>
      <c r="H2" s="8">
        <v>32</v>
      </c>
      <c r="I2" s="8"/>
      <c r="J2" s="9">
        <f>F2+H2</f>
        <v>92</v>
      </c>
      <c r="K2" s="8"/>
      <c r="L2" s="8">
        <v>60</v>
      </c>
      <c r="M2" s="8"/>
      <c r="N2" s="9">
        <f>J2+L2</f>
        <v>152</v>
      </c>
      <c r="O2" s="8"/>
      <c r="P2" s="8">
        <v>45</v>
      </c>
      <c r="Q2" s="8"/>
      <c r="R2" s="9">
        <f>N2+P2</f>
        <v>197</v>
      </c>
      <c r="S2" s="8"/>
      <c r="T2" s="8">
        <v>46</v>
      </c>
      <c r="U2" s="8"/>
      <c r="V2" s="9">
        <f>R2+T2</f>
        <v>243</v>
      </c>
      <c r="W2" s="8"/>
      <c r="X2" s="8">
        <v>40</v>
      </c>
      <c r="Y2" s="8"/>
      <c r="Z2" s="9">
        <f>V2+X2</f>
        <v>283</v>
      </c>
      <c r="AA2" s="8"/>
      <c r="AB2" s="8">
        <v>32</v>
      </c>
      <c r="AC2" s="8"/>
      <c r="AD2" s="8">
        <f>Z2+AB2</f>
        <v>315</v>
      </c>
      <c r="AE2" s="8"/>
      <c r="AF2" s="8">
        <v>28</v>
      </c>
      <c r="AG2" s="8"/>
      <c r="AH2" s="13">
        <f>AD2+AF2+AG2</f>
        <v>343</v>
      </c>
      <c r="AI2" s="12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</row>
    <row r="3" spans="1:35" ht="15">
      <c r="A3" s="14" t="s">
        <v>16</v>
      </c>
      <c r="B3" s="15">
        <v>25</v>
      </c>
      <c r="C3" s="15">
        <f>RANK(B3,B$3:B$9)</f>
        <v>2</v>
      </c>
      <c r="D3" s="15">
        <v>25</v>
      </c>
      <c r="E3" s="15">
        <f>RANK(D3,D$3:D$9)</f>
        <v>1</v>
      </c>
      <c r="F3" s="16">
        <f>B3+D3</f>
        <v>50</v>
      </c>
      <c r="G3" s="15">
        <f aca="true" t="shared" si="0" ref="G3:G9">RANK(F3,F$3:F$9)</f>
        <v>1</v>
      </c>
      <c r="H3" s="15">
        <v>21</v>
      </c>
      <c r="I3" s="15">
        <f aca="true" t="shared" si="1" ref="I3:I9">RANK(H3,H$3:H$9)</f>
        <v>4</v>
      </c>
      <c r="J3" s="16">
        <f>F3+H3</f>
        <v>71</v>
      </c>
      <c r="K3" s="15">
        <f aca="true" t="shared" si="2" ref="K3:K9">RANK(J3,J$3:J$9)</f>
        <v>2</v>
      </c>
      <c r="L3" s="15">
        <v>44</v>
      </c>
      <c r="M3" s="15">
        <f>RANK(L3,L$3:L$10)</f>
        <v>2</v>
      </c>
      <c r="N3" s="16">
        <f>J3+L3</f>
        <v>115</v>
      </c>
      <c r="O3" s="15">
        <f>RANK(N3,N$3:N$10)</f>
        <v>2</v>
      </c>
      <c r="P3" s="15">
        <v>38</v>
      </c>
      <c r="Q3" s="15">
        <f>RANK(P3,P$3:P$11)</f>
        <v>2</v>
      </c>
      <c r="R3" s="16">
        <f>N3+P3</f>
        <v>153</v>
      </c>
      <c r="S3" s="15">
        <f>RANK(R3,R$3:R$11)</f>
        <v>2</v>
      </c>
      <c r="T3" s="15">
        <v>37</v>
      </c>
      <c r="U3" s="15">
        <f>RANK(T3,T$3:T$11)</f>
        <v>2</v>
      </c>
      <c r="V3" s="16">
        <f>R3+T3</f>
        <v>190</v>
      </c>
      <c r="W3" s="15">
        <f>RANK(V3,V$3:V$11)</f>
        <v>2</v>
      </c>
      <c r="X3" s="15">
        <v>32</v>
      </c>
      <c r="Y3" s="15">
        <f>RANK(X3,X$3:X$11)</f>
        <v>4</v>
      </c>
      <c r="Z3" s="16">
        <f>V3+X3</f>
        <v>222</v>
      </c>
      <c r="AA3" s="15">
        <f>RANK(Z3,Z$3:Z$11)</f>
        <v>2</v>
      </c>
      <c r="AB3" s="15">
        <v>14</v>
      </c>
      <c r="AC3" s="15">
        <f>RANK(AB3,AB$3:AB$11)</f>
        <v>4</v>
      </c>
      <c r="AD3" s="19">
        <f aca="true" t="shared" si="3" ref="AD3:AD11">Z3+AB3</f>
        <v>236</v>
      </c>
      <c r="AE3" s="15">
        <f>RANK(AD3,AD$3:AD$11)</f>
        <v>2</v>
      </c>
      <c r="AF3" s="15">
        <v>22</v>
      </c>
      <c r="AG3" s="15"/>
      <c r="AH3" s="13">
        <f aca="true" t="shared" si="4" ref="AH3:AH11">AD3+AF3+AG3</f>
        <v>258</v>
      </c>
      <c r="AI3" s="11">
        <f>RANK(AH3,AH$3:AH$11)</f>
        <v>2</v>
      </c>
    </row>
    <row r="4" spans="1:35" ht="15">
      <c r="A4" s="14" t="s">
        <v>17</v>
      </c>
      <c r="B4" s="15">
        <v>25</v>
      </c>
      <c r="C4" s="15">
        <f>RANK(B4,B$3:B$9)</f>
        <v>2</v>
      </c>
      <c r="D4" s="15">
        <v>23</v>
      </c>
      <c r="E4" s="15">
        <f>RANK(D4,D$3:D$9)</f>
        <v>4</v>
      </c>
      <c r="F4" s="16">
        <f aca="true" t="shared" si="5" ref="F4:F9">B4+D4</f>
        <v>48</v>
      </c>
      <c r="G4" s="15">
        <f t="shared" si="0"/>
        <v>2</v>
      </c>
      <c r="H4" s="15">
        <v>22</v>
      </c>
      <c r="I4" s="15">
        <f t="shared" si="1"/>
        <v>3</v>
      </c>
      <c r="J4" s="16">
        <f aca="true" t="shared" si="6" ref="J4:J9">F4+H4</f>
        <v>70</v>
      </c>
      <c r="K4" s="15">
        <f t="shared" si="2"/>
        <v>3</v>
      </c>
      <c r="L4" s="15">
        <v>49</v>
      </c>
      <c r="M4" s="15">
        <f aca="true" t="shared" si="7" ref="M4:M10">RANK(L4,L$3:L$10)</f>
        <v>1</v>
      </c>
      <c r="N4" s="16">
        <f aca="true" t="shared" si="8" ref="N4:N10">J4+L4</f>
        <v>119</v>
      </c>
      <c r="O4" s="15">
        <f aca="true" t="shared" si="9" ref="O4:O10">RANK(N4,N$3:N$10)</f>
        <v>1</v>
      </c>
      <c r="P4" s="15">
        <v>39</v>
      </c>
      <c r="Q4" s="15">
        <f aca="true" t="shared" si="10" ref="Q4:Q11">RANK(P4,P$3:P$11)</f>
        <v>1</v>
      </c>
      <c r="R4" s="16">
        <f aca="true" t="shared" si="11" ref="R4:R11">N4+P4</f>
        <v>158</v>
      </c>
      <c r="S4" s="15">
        <f aca="true" t="shared" si="12" ref="S4:S11">RANK(R4,R$3:R$11)</f>
        <v>1</v>
      </c>
      <c r="T4" s="15">
        <v>33</v>
      </c>
      <c r="U4" s="15">
        <f aca="true" t="shared" si="13" ref="U4:U11">RANK(T4,T$3:T$11)</f>
        <v>3</v>
      </c>
      <c r="V4" s="16">
        <f aca="true" t="shared" si="14" ref="V4:V11">R4+T4</f>
        <v>191</v>
      </c>
      <c r="W4" s="15">
        <f aca="true" t="shared" si="15" ref="W4:W11">RANK(V4,V$3:V$11)</f>
        <v>1</v>
      </c>
      <c r="X4" s="15">
        <v>37</v>
      </c>
      <c r="Y4" s="15">
        <f aca="true" t="shared" si="16" ref="Y4:Y11">RANK(X4,X$3:X$11)</f>
        <v>1</v>
      </c>
      <c r="Z4" s="16">
        <f aca="true" t="shared" si="17" ref="Z4:Z11">V4+X4</f>
        <v>228</v>
      </c>
      <c r="AA4" s="15">
        <f aca="true" t="shared" si="18" ref="AA4:AA11">RANK(Z4,Z$3:Z$11)</f>
        <v>1</v>
      </c>
      <c r="AB4" s="15">
        <v>22</v>
      </c>
      <c r="AC4" s="15">
        <f aca="true" t="shared" si="19" ref="AC4:AC11">RANK(AB4,AB$3:AB$11)</f>
        <v>1</v>
      </c>
      <c r="AD4" s="19">
        <f t="shared" si="3"/>
        <v>250</v>
      </c>
      <c r="AE4" s="15">
        <f aca="true" t="shared" si="20" ref="AE4:AE11">RANK(AD4,AD$3:AD$11)</f>
        <v>1</v>
      </c>
      <c r="AF4" s="15">
        <v>24</v>
      </c>
      <c r="AG4" s="15"/>
      <c r="AH4" s="13">
        <f t="shared" si="4"/>
        <v>274</v>
      </c>
      <c r="AI4" s="11">
        <f aca="true" t="shared" si="21" ref="AI4:AI11">RANK(AH4,AH$3:AH$11)</f>
        <v>1</v>
      </c>
    </row>
    <row r="5" spans="1:35" ht="15">
      <c r="A5" s="14" t="s">
        <v>18</v>
      </c>
      <c r="B5" s="15">
        <v>21</v>
      </c>
      <c r="C5" s="15">
        <f aca="true" t="shared" si="22" ref="C5:E9">RANK(B5,B$3:B$9)</f>
        <v>6</v>
      </c>
      <c r="D5" s="15">
        <v>25</v>
      </c>
      <c r="E5" s="15">
        <f t="shared" si="22"/>
        <v>1</v>
      </c>
      <c r="F5" s="16">
        <f t="shared" si="5"/>
        <v>46</v>
      </c>
      <c r="G5" s="15">
        <f t="shared" si="0"/>
        <v>4</v>
      </c>
      <c r="H5" s="15">
        <v>14</v>
      </c>
      <c r="I5" s="15">
        <f t="shared" si="1"/>
        <v>6</v>
      </c>
      <c r="J5" s="16">
        <f t="shared" si="6"/>
        <v>60</v>
      </c>
      <c r="K5" s="15">
        <f t="shared" si="2"/>
        <v>5</v>
      </c>
      <c r="L5" s="15">
        <v>38</v>
      </c>
      <c r="M5" s="15">
        <f t="shared" si="7"/>
        <v>5</v>
      </c>
      <c r="N5" s="16">
        <f t="shared" si="8"/>
        <v>98</v>
      </c>
      <c r="O5" s="15">
        <f t="shared" si="9"/>
        <v>5</v>
      </c>
      <c r="P5" s="15">
        <v>34</v>
      </c>
      <c r="Q5" s="15">
        <f t="shared" si="10"/>
        <v>3</v>
      </c>
      <c r="R5" s="16">
        <f t="shared" si="11"/>
        <v>132</v>
      </c>
      <c r="S5" s="15">
        <f t="shared" si="12"/>
        <v>5</v>
      </c>
      <c r="T5" s="15">
        <v>32</v>
      </c>
      <c r="U5" s="15">
        <f t="shared" si="13"/>
        <v>5</v>
      </c>
      <c r="V5" s="16">
        <f t="shared" si="14"/>
        <v>164</v>
      </c>
      <c r="W5" s="15">
        <f t="shared" si="15"/>
        <v>5</v>
      </c>
      <c r="X5" s="15">
        <v>33</v>
      </c>
      <c r="Y5" s="15">
        <f t="shared" si="16"/>
        <v>3</v>
      </c>
      <c r="Z5" s="16">
        <f t="shared" si="17"/>
        <v>197</v>
      </c>
      <c r="AA5" s="15">
        <f t="shared" si="18"/>
        <v>5</v>
      </c>
      <c r="AB5" s="15">
        <v>11</v>
      </c>
      <c r="AC5" s="15">
        <f t="shared" si="19"/>
        <v>7</v>
      </c>
      <c r="AD5" s="19">
        <f t="shared" si="3"/>
        <v>208</v>
      </c>
      <c r="AE5" s="15">
        <f t="shared" si="20"/>
        <v>5</v>
      </c>
      <c r="AF5" s="15">
        <v>12</v>
      </c>
      <c r="AG5" s="15">
        <v>15</v>
      </c>
      <c r="AH5" s="13">
        <f t="shared" si="4"/>
        <v>235</v>
      </c>
      <c r="AI5" s="11">
        <f t="shared" si="21"/>
        <v>4</v>
      </c>
    </row>
    <row r="6" spans="1:35" ht="15">
      <c r="A6" s="14" t="s">
        <v>19</v>
      </c>
      <c r="B6" s="15">
        <v>24</v>
      </c>
      <c r="C6" s="15">
        <f t="shared" si="22"/>
        <v>4</v>
      </c>
      <c r="D6" s="15">
        <v>18</v>
      </c>
      <c r="E6" s="15">
        <f t="shared" si="22"/>
        <v>5</v>
      </c>
      <c r="F6" s="16">
        <f t="shared" si="5"/>
        <v>42</v>
      </c>
      <c r="G6" s="15">
        <f t="shared" si="0"/>
        <v>6</v>
      </c>
      <c r="H6" s="15">
        <v>17</v>
      </c>
      <c r="I6" s="15">
        <f t="shared" si="1"/>
        <v>5</v>
      </c>
      <c r="J6" s="16">
        <f t="shared" si="6"/>
        <v>59</v>
      </c>
      <c r="K6" s="15">
        <f t="shared" si="2"/>
        <v>6</v>
      </c>
      <c r="L6" s="15">
        <v>31</v>
      </c>
      <c r="M6" s="15">
        <f t="shared" si="7"/>
        <v>7</v>
      </c>
      <c r="N6" s="16">
        <f t="shared" si="8"/>
        <v>90</v>
      </c>
      <c r="O6" s="15">
        <f t="shared" si="9"/>
        <v>6</v>
      </c>
      <c r="P6" s="15">
        <v>20</v>
      </c>
      <c r="Q6" s="15">
        <f t="shared" si="10"/>
        <v>6</v>
      </c>
      <c r="R6" s="16">
        <f t="shared" si="11"/>
        <v>110</v>
      </c>
      <c r="S6" s="15">
        <f t="shared" si="12"/>
        <v>6</v>
      </c>
      <c r="T6" s="15">
        <v>24</v>
      </c>
      <c r="U6" s="15">
        <f t="shared" si="13"/>
        <v>6</v>
      </c>
      <c r="V6" s="16">
        <f t="shared" si="14"/>
        <v>134</v>
      </c>
      <c r="W6" s="15">
        <f t="shared" si="15"/>
        <v>6</v>
      </c>
      <c r="X6" s="15">
        <v>20</v>
      </c>
      <c r="Y6" s="15">
        <f t="shared" si="16"/>
        <v>7</v>
      </c>
      <c r="Z6" s="16">
        <f t="shared" si="17"/>
        <v>154</v>
      </c>
      <c r="AA6" s="15">
        <f t="shared" si="18"/>
        <v>6</v>
      </c>
      <c r="AB6" s="15">
        <v>9</v>
      </c>
      <c r="AC6" s="15">
        <f t="shared" si="19"/>
        <v>8</v>
      </c>
      <c r="AD6" s="19">
        <f t="shared" si="3"/>
        <v>163</v>
      </c>
      <c r="AE6" s="15">
        <f t="shared" si="20"/>
        <v>6</v>
      </c>
      <c r="AF6" s="15">
        <v>12</v>
      </c>
      <c r="AG6" s="15">
        <v>10</v>
      </c>
      <c r="AH6" s="13">
        <f t="shared" si="4"/>
        <v>185</v>
      </c>
      <c r="AI6" s="11">
        <f t="shared" si="21"/>
        <v>6</v>
      </c>
    </row>
    <row r="7" spans="1:35" ht="15">
      <c r="A7" s="14" t="s">
        <v>20</v>
      </c>
      <c r="B7" s="15">
        <v>23</v>
      </c>
      <c r="C7" s="15">
        <f t="shared" si="22"/>
        <v>5</v>
      </c>
      <c r="D7" s="15">
        <v>24</v>
      </c>
      <c r="E7" s="15">
        <f t="shared" si="22"/>
        <v>3</v>
      </c>
      <c r="F7" s="16">
        <f t="shared" si="5"/>
        <v>47</v>
      </c>
      <c r="G7" s="15">
        <f t="shared" si="0"/>
        <v>3</v>
      </c>
      <c r="H7" s="15">
        <v>27</v>
      </c>
      <c r="I7" s="15">
        <f t="shared" si="1"/>
        <v>1</v>
      </c>
      <c r="J7" s="16">
        <f t="shared" si="6"/>
        <v>74</v>
      </c>
      <c r="K7" s="15">
        <f t="shared" si="2"/>
        <v>1</v>
      </c>
      <c r="L7" s="15">
        <v>39</v>
      </c>
      <c r="M7" s="15">
        <f t="shared" si="7"/>
        <v>4</v>
      </c>
      <c r="N7" s="16">
        <f t="shared" si="8"/>
        <v>113</v>
      </c>
      <c r="O7" s="15">
        <f t="shared" si="9"/>
        <v>3</v>
      </c>
      <c r="P7" s="15">
        <v>32</v>
      </c>
      <c r="Q7" s="15">
        <f t="shared" si="10"/>
        <v>4</v>
      </c>
      <c r="R7" s="16">
        <f t="shared" si="11"/>
        <v>145</v>
      </c>
      <c r="S7" s="15">
        <f t="shared" si="12"/>
        <v>3</v>
      </c>
      <c r="T7" s="15">
        <v>41</v>
      </c>
      <c r="U7" s="15">
        <f t="shared" si="13"/>
        <v>1</v>
      </c>
      <c r="V7" s="16">
        <f t="shared" si="14"/>
        <v>186</v>
      </c>
      <c r="W7" s="15">
        <f t="shared" si="15"/>
        <v>3</v>
      </c>
      <c r="X7" s="15">
        <v>35</v>
      </c>
      <c r="Y7" s="15">
        <f t="shared" si="16"/>
        <v>2</v>
      </c>
      <c r="Z7" s="16">
        <f t="shared" si="17"/>
        <v>221</v>
      </c>
      <c r="AA7" s="15">
        <f t="shared" si="18"/>
        <v>3</v>
      </c>
      <c r="AB7" s="15">
        <v>15</v>
      </c>
      <c r="AC7" s="15">
        <f t="shared" si="19"/>
        <v>2</v>
      </c>
      <c r="AD7" s="19">
        <f t="shared" si="3"/>
        <v>236</v>
      </c>
      <c r="AE7" s="15">
        <f t="shared" si="20"/>
        <v>2</v>
      </c>
      <c r="AF7" s="15">
        <v>10</v>
      </c>
      <c r="AG7" s="15"/>
      <c r="AH7" s="13">
        <f t="shared" si="4"/>
        <v>246</v>
      </c>
      <c r="AI7" s="11">
        <f t="shared" si="21"/>
        <v>3</v>
      </c>
    </row>
    <row r="8" spans="1:35" ht="15">
      <c r="A8" s="14" t="s">
        <v>21</v>
      </c>
      <c r="B8" s="15">
        <v>27</v>
      </c>
      <c r="C8" s="15">
        <f t="shared" si="22"/>
        <v>1</v>
      </c>
      <c r="D8" s="15">
        <v>17</v>
      </c>
      <c r="E8" s="15">
        <f t="shared" si="22"/>
        <v>6</v>
      </c>
      <c r="F8" s="16">
        <f t="shared" si="5"/>
        <v>44</v>
      </c>
      <c r="G8" s="15">
        <f t="shared" si="0"/>
        <v>5</v>
      </c>
      <c r="H8" s="15">
        <v>24</v>
      </c>
      <c r="I8" s="15">
        <f t="shared" si="1"/>
        <v>2</v>
      </c>
      <c r="J8" s="16">
        <f t="shared" si="6"/>
        <v>68</v>
      </c>
      <c r="K8" s="15">
        <f t="shared" si="2"/>
        <v>4</v>
      </c>
      <c r="L8" s="15">
        <v>43</v>
      </c>
      <c r="M8" s="15">
        <f t="shared" si="7"/>
        <v>3</v>
      </c>
      <c r="N8" s="16">
        <f t="shared" si="8"/>
        <v>111</v>
      </c>
      <c r="O8" s="15">
        <f t="shared" si="9"/>
        <v>4</v>
      </c>
      <c r="P8" s="15">
        <v>31</v>
      </c>
      <c r="Q8" s="15">
        <f t="shared" si="10"/>
        <v>5</v>
      </c>
      <c r="R8" s="16">
        <f t="shared" si="11"/>
        <v>142</v>
      </c>
      <c r="S8" s="15">
        <f t="shared" si="12"/>
        <v>4</v>
      </c>
      <c r="T8" s="15">
        <v>33</v>
      </c>
      <c r="U8" s="15">
        <f t="shared" si="13"/>
        <v>3</v>
      </c>
      <c r="V8" s="16">
        <f t="shared" si="14"/>
        <v>175</v>
      </c>
      <c r="W8" s="15">
        <f t="shared" si="15"/>
        <v>4</v>
      </c>
      <c r="X8" s="15">
        <v>29</v>
      </c>
      <c r="Y8" s="15">
        <f t="shared" si="16"/>
        <v>5</v>
      </c>
      <c r="Z8" s="16">
        <f t="shared" si="17"/>
        <v>204</v>
      </c>
      <c r="AA8" s="15">
        <f t="shared" si="18"/>
        <v>4</v>
      </c>
      <c r="AB8" s="15">
        <v>14</v>
      </c>
      <c r="AC8" s="15">
        <f t="shared" si="19"/>
        <v>4</v>
      </c>
      <c r="AD8" s="19">
        <f t="shared" si="3"/>
        <v>218</v>
      </c>
      <c r="AE8" s="15">
        <f t="shared" si="20"/>
        <v>4</v>
      </c>
      <c r="AF8" s="15">
        <v>17</v>
      </c>
      <c r="AG8" s="15"/>
      <c r="AH8" s="13">
        <f t="shared" si="4"/>
        <v>235</v>
      </c>
      <c r="AI8" s="11">
        <f t="shared" si="21"/>
        <v>4</v>
      </c>
    </row>
    <row r="9" spans="1:35" ht="15">
      <c r="A9" s="14" t="s">
        <v>22</v>
      </c>
      <c r="B9" s="15">
        <v>6</v>
      </c>
      <c r="C9" s="15">
        <f t="shared" si="22"/>
        <v>7</v>
      </c>
      <c r="D9" s="15">
        <v>9</v>
      </c>
      <c r="E9" s="15">
        <f t="shared" si="22"/>
        <v>7</v>
      </c>
      <c r="F9" s="16">
        <f t="shared" si="5"/>
        <v>15</v>
      </c>
      <c r="G9" s="15">
        <f t="shared" si="0"/>
        <v>7</v>
      </c>
      <c r="H9" s="15">
        <v>8</v>
      </c>
      <c r="I9" s="15">
        <f t="shared" si="1"/>
        <v>7</v>
      </c>
      <c r="J9" s="16">
        <f t="shared" si="6"/>
        <v>23</v>
      </c>
      <c r="K9" s="15">
        <f t="shared" si="2"/>
        <v>7</v>
      </c>
      <c r="L9" s="15">
        <v>33</v>
      </c>
      <c r="M9" s="15">
        <f t="shared" si="7"/>
        <v>6</v>
      </c>
      <c r="N9" s="16">
        <f t="shared" si="8"/>
        <v>56</v>
      </c>
      <c r="O9" s="15">
        <f t="shared" si="9"/>
        <v>7</v>
      </c>
      <c r="P9" s="15">
        <v>17</v>
      </c>
      <c r="Q9" s="15">
        <f t="shared" si="10"/>
        <v>7</v>
      </c>
      <c r="R9" s="16">
        <f t="shared" si="11"/>
        <v>73</v>
      </c>
      <c r="S9" s="15">
        <f t="shared" si="12"/>
        <v>7</v>
      </c>
      <c r="T9" s="15">
        <v>20</v>
      </c>
      <c r="U9" s="15">
        <f t="shared" si="13"/>
        <v>9</v>
      </c>
      <c r="V9" s="16">
        <f t="shared" si="14"/>
        <v>93</v>
      </c>
      <c r="W9" s="15">
        <f t="shared" si="15"/>
        <v>7</v>
      </c>
      <c r="X9" s="15">
        <v>26</v>
      </c>
      <c r="Y9" s="15">
        <f t="shared" si="16"/>
        <v>6</v>
      </c>
      <c r="Z9" s="16">
        <f t="shared" si="17"/>
        <v>119</v>
      </c>
      <c r="AA9" s="15">
        <f t="shared" si="18"/>
        <v>7</v>
      </c>
      <c r="AB9" s="15">
        <v>15</v>
      </c>
      <c r="AC9" s="15">
        <f t="shared" si="19"/>
        <v>2</v>
      </c>
      <c r="AD9" s="19">
        <f t="shared" si="3"/>
        <v>134</v>
      </c>
      <c r="AE9" s="15">
        <f t="shared" si="20"/>
        <v>7</v>
      </c>
      <c r="AF9" s="15">
        <v>12</v>
      </c>
      <c r="AG9" s="15">
        <v>5</v>
      </c>
      <c r="AH9" s="13">
        <f t="shared" si="4"/>
        <v>151</v>
      </c>
      <c r="AI9" s="11">
        <f t="shared" si="21"/>
        <v>7</v>
      </c>
    </row>
    <row r="10" spans="1:35" ht="15">
      <c r="A10" s="14" t="s">
        <v>23</v>
      </c>
      <c r="B10" s="15"/>
      <c r="C10" s="15"/>
      <c r="D10" s="15"/>
      <c r="E10" s="15"/>
      <c r="F10" s="16"/>
      <c r="G10" s="15"/>
      <c r="H10" s="15"/>
      <c r="I10" s="15"/>
      <c r="J10" s="16"/>
      <c r="K10" s="15"/>
      <c r="L10" s="15">
        <v>19</v>
      </c>
      <c r="M10" s="15">
        <f t="shared" si="7"/>
        <v>8</v>
      </c>
      <c r="N10" s="16">
        <f t="shared" si="8"/>
        <v>19</v>
      </c>
      <c r="O10" s="15">
        <f t="shared" si="9"/>
        <v>8</v>
      </c>
      <c r="P10" s="15">
        <v>17</v>
      </c>
      <c r="Q10" s="15">
        <f t="shared" si="10"/>
        <v>7</v>
      </c>
      <c r="R10" s="16">
        <f t="shared" si="11"/>
        <v>36</v>
      </c>
      <c r="S10" s="15">
        <f t="shared" si="12"/>
        <v>8</v>
      </c>
      <c r="T10" s="15">
        <v>23</v>
      </c>
      <c r="U10" s="15">
        <f t="shared" si="13"/>
        <v>7</v>
      </c>
      <c r="V10" s="16">
        <f t="shared" si="14"/>
        <v>59</v>
      </c>
      <c r="W10" s="15">
        <f t="shared" si="15"/>
        <v>8</v>
      </c>
      <c r="X10" s="15">
        <v>16</v>
      </c>
      <c r="Y10" s="15">
        <f t="shared" si="16"/>
        <v>8</v>
      </c>
      <c r="Z10" s="16">
        <f t="shared" si="17"/>
        <v>75</v>
      </c>
      <c r="AA10" s="15">
        <f t="shared" si="18"/>
        <v>8</v>
      </c>
      <c r="AB10" s="15">
        <v>6</v>
      </c>
      <c r="AC10" s="15">
        <f t="shared" si="19"/>
        <v>9</v>
      </c>
      <c r="AD10" s="19">
        <f t="shared" si="3"/>
        <v>81</v>
      </c>
      <c r="AE10" s="15">
        <f t="shared" si="20"/>
        <v>8</v>
      </c>
      <c r="AF10" s="15">
        <v>0</v>
      </c>
      <c r="AG10" s="15"/>
      <c r="AH10" s="13">
        <f t="shared" si="4"/>
        <v>81</v>
      </c>
      <c r="AI10" s="11">
        <f t="shared" si="21"/>
        <v>8</v>
      </c>
    </row>
    <row r="11" spans="1:35" ht="15">
      <c r="A11" s="14" t="s">
        <v>24</v>
      </c>
      <c r="B11" s="15"/>
      <c r="C11" s="15"/>
      <c r="D11" s="15"/>
      <c r="E11" s="15"/>
      <c r="F11" s="16"/>
      <c r="G11" s="15"/>
      <c r="H11" s="15"/>
      <c r="I11" s="15"/>
      <c r="J11" s="16"/>
      <c r="K11" s="15"/>
      <c r="L11" s="15"/>
      <c r="M11" s="15"/>
      <c r="N11" s="16"/>
      <c r="O11" s="15"/>
      <c r="P11" s="15">
        <v>3</v>
      </c>
      <c r="Q11" s="15">
        <f t="shared" si="10"/>
        <v>9</v>
      </c>
      <c r="R11" s="16">
        <f t="shared" si="11"/>
        <v>3</v>
      </c>
      <c r="S11" s="15">
        <f t="shared" si="12"/>
        <v>9</v>
      </c>
      <c r="T11" s="15">
        <v>23</v>
      </c>
      <c r="U11" s="15">
        <f t="shared" si="13"/>
        <v>7</v>
      </c>
      <c r="V11" s="16">
        <f t="shared" si="14"/>
        <v>26</v>
      </c>
      <c r="W11" s="15">
        <f t="shared" si="15"/>
        <v>9</v>
      </c>
      <c r="X11" s="15">
        <v>13</v>
      </c>
      <c r="Y11" s="15">
        <f t="shared" si="16"/>
        <v>9</v>
      </c>
      <c r="Z11" s="16">
        <f t="shared" si="17"/>
        <v>39</v>
      </c>
      <c r="AA11" s="15">
        <f t="shared" si="18"/>
        <v>9</v>
      </c>
      <c r="AB11" s="15">
        <v>14</v>
      </c>
      <c r="AC11" s="15">
        <f t="shared" si="19"/>
        <v>4</v>
      </c>
      <c r="AD11" s="19">
        <f t="shared" si="3"/>
        <v>53</v>
      </c>
      <c r="AE11" s="15">
        <f t="shared" si="20"/>
        <v>9</v>
      </c>
      <c r="AF11" s="15">
        <v>14</v>
      </c>
      <c r="AG11" s="15"/>
      <c r="AH11" s="13">
        <f t="shared" si="4"/>
        <v>67</v>
      </c>
      <c r="AI11" s="11">
        <f t="shared" si="21"/>
        <v>9</v>
      </c>
    </row>
    <row r="12" spans="1:94" s="1" customFormat="1" ht="15">
      <c r="A12" s="7" t="s">
        <v>14</v>
      </c>
      <c r="B12" s="17">
        <f>AVERAGE(B3:B9)</f>
        <v>21.571428571428573</v>
      </c>
      <c r="C12" s="10"/>
      <c r="D12" s="17">
        <f>AVERAGE(D3:D9)</f>
        <v>20.142857142857142</v>
      </c>
      <c r="E12" s="10"/>
      <c r="F12" s="17">
        <f>AVERAGE(F3:F9)</f>
        <v>41.714285714285715</v>
      </c>
      <c r="G12" s="10"/>
      <c r="H12" s="17">
        <f>AVERAGE(H3:H9)</f>
        <v>19</v>
      </c>
      <c r="I12" s="10"/>
      <c r="J12" s="17">
        <f>AVERAGE(J3:J9)</f>
        <v>60.714285714285715</v>
      </c>
      <c r="K12" s="10"/>
      <c r="L12" s="17">
        <f>AVERAGE(L3:L10)</f>
        <v>37</v>
      </c>
      <c r="M12" s="10"/>
      <c r="N12" s="17">
        <f>AVERAGE(N3:N9)</f>
        <v>100.28571428571429</v>
      </c>
      <c r="O12" s="10"/>
      <c r="P12" s="17">
        <f>AVERAGE(P3:P9)</f>
        <v>30.142857142857142</v>
      </c>
      <c r="Q12" s="10"/>
      <c r="R12" s="17">
        <f>AVERAGE(R3:R9)</f>
        <v>130.42857142857142</v>
      </c>
      <c r="S12" s="10"/>
      <c r="T12" s="17">
        <f>AVERAGE(T3:T9)</f>
        <v>31.428571428571427</v>
      </c>
      <c r="U12" s="10"/>
      <c r="V12" s="17">
        <f>AVERAGE(V3:V9)</f>
        <v>161.85714285714286</v>
      </c>
      <c r="W12" s="10"/>
      <c r="X12" s="17">
        <f>AVERAGE(X3:X9)</f>
        <v>30.285714285714285</v>
      </c>
      <c r="Y12" s="10"/>
      <c r="Z12" s="17">
        <f>AVERAGE(Z3:Z9)</f>
        <v>192.14285714285714</v>
      </c>
      <c r="AA12" s="10"/>
      <c r="AB12" s="17">
        <f>AVERAGE(AB3:AB9)</f>
        <v>14.285714285714286</v>
      </c>
      <c r="AC12" s="10"/>
      <c r="AD12" s="10"/>
      <c r="AE12" s="10"/>
      <c r="AF12" s="17">
        <f>AVERAGE(AF3:AF9)</f>
        <v>15.571428571428571</v>
      </c>
      <c r="AG12" s="17"/>
      <c r="AH12" s="18">
        <f>AVERAGE(AH3:AH9)</f>
        <v>226.28571428571428</v>
      </c>
      <c r="AI12" s="11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s="1" customFormat="1" ht="15">
      <c r="A13" s="7" t="s">
        <v>15</v>
      </c>
      <c r="B13" s="17">
        <f>B12/B2*100</f>
        <v>71.9047619047619</v>
      </c>
      <c r="C13" s="10"/>
      <c r="D13" s="17">
        <f>D12/D2*100</f>
        <v>67.14285714285714</v>
      </c>
      <c r="E13" s="10"/>
      <c r="F13" s="17">
        <f>F12/F2*100</f>
        <v>69.52380952380952</v>
      </c>
      <c r="G13" s="10"/>
      <c r="H13" s="17">
        <f>H12/H2*100</f>
        <v>59.375</v>
      </c>
      <c r="I13" s="10"/>
      <c r="J13" s="17">
        <f>J12/J2*100</f>
        <v>65.99378881987577</v>
      </c>
      <c r="K13" s="10"/>
      <c r="L13" s="17">
        <f>L12/L2*100</f>
        <v>61.66666666666667</v>
      </c>
      <c r="M13" s="10"/>
      <c r="N13" s="17">
        <f>N12/N2*100</f>
        <v>65.97744360902256</v>
      </c>
      <c r="O13" s="10"/>
      <c r="P13" s="17">
        <f>P12/P2*100</f>
        <v>66.98412698412697</v>
      </c>
      <c r="Q13" s="10"/>
      <c r="R13" s="17">
        <f>R12/R2*100</f>
        <v>66.20739666424946</v>
      </c>
      <c r="S13" s="10"/>
      <c r="T13" s="17">
        <f>T12/T2*100</f>
        <v>68.32298136645963</v>
      </c>
      <c r="U13" s="10"/>
      <c r="V13" s="17">
        <f>V12/V2*100</f>
        <v>66.60787771898883</v>
      </c>
      <c r="W13" s="10"/>
      <c r="X13" s="17">
        <f>X12/X2*100</f>
        <v>75.71428571428571</v>
      </c>
      <c r="Y13" s="10"/>
      <c r="Z13" s="17">
        <f>Z12/Z2*100</f>
        <v>67.8950025239778</v>
      </c>
      <c r="AA13" s="10"/>
      <c r="AB13" s="17">
        <f>AB12/AB2*100</f>
        <v>44.642857142857146</v>
      </c>
      <c r="AC13" s="10"/>
      <c r="AD13" s="10"/>
      <c r="AE13" s="10"/>
      <c r="AF13" s="17">
        <f>AF12/AF2*100</f>
        <v>55.61224489795919</v>
      </c>
      <c r="AG13" s="17"/>
      <c r="AH13" s="18">
        <f>AH12/AH2*100</f>
        <v>65.97251145356101</v>
      </c>
      <c r="AI13" s="11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35" ht="15">
      <c r="A14" s="7"/>
      <c r="B14" s="15">
        <f>RANK(B13,($B13,$D13,$H13,$L13,$P13,$T13,$X13,$AB13,$AF13))</f>
        <v>2</v>
      </c>
      <c r="C14" s="15"/>
      <c r="D14" s="15">
        <f>RANK(D13,($B13,$D13,$H13,$L13,$P13,$T13,$X13,$AB13,$AF13))</f>
        <v>4</v>
      </c>
      <c r="E14" s="15"/>
      <c r="F14" s="15"/>
      <c r="G14" s="15"/>
      <c r="H14" s="15">
        <f>RANK(H13,($B13,$D13,$H13,$L13,$P13,$T13,$X13,$AB13,$AF13))</f>
        <v>7</v>
      </c>
      <c r="I14" s="15"/>
      <c r="J14" s="15"/>
      <c r="K14" s="15"/>
      <c r="L14" s="15">
        <f>RANK(L13,($B13,$D13,$H13,$L13,$P13,$T13,$X13,$AB13,$AF13))</f>
        <v>6</v>
      </c>
      <c r="M14" s="15"/>
      <c r="N14" s="15"/>
      <c r="O14" s="15"/>
      <c r="P14" s="15">
        <f>RANK(P13,($B13,$D13,$H13,$L13,$P13,$T13,$X13,$AB13,$AF13))</f>
        <v>5</v>
      </c>
      <c r="Q14" s="15"/>
      <c r="R14" s="15"/>
      <c r="S14" s="15"/>
      <c r="T14" s="15">
        <f>RANK(T13,($B13,$D13,$H13,$L13,$P13,$T13,$X13,$AB13,$AF13))</f>
        <v>3</v>
      </c>
      <c r="U14" s="15"/>
      <c r="V14" s="15"/>
      <c r="W14" s="15"/>
      <c r="X14" s="15">
        <f>RANK(X13,($B13,$D13,$H13,$L13,$P13,$T13,$X13,$AB13,$AF13))</f>
        <v>1</v>
      </c>
      <c r="Y14" s="15"/>
      <c r="Z14" s="15"/>
      <c r="AA14" s="15"/>
      <c r="AB14" s="15">
        <f>RANK(AB13,($B13,$D13,$H13,$L13,$P13,$T13,$X13,$AB13,$AF13))</f>
        <v>9</v>
      </c>
      <c r="AC14" s="15"/>
      <c r="AD14" s="15"/>
      <c r="AE14" s="15"/>
      <c r="AF14" s="15">
        <f>RANK(AF13,($B13,$D13,$H13,$L13,$P13,$T13,$X13,$AB13,$AF13))</f>
        <v>8</v>
      </c>
      <c r="AG14" s="15"/>
      <c r="AH14" s="11"/>
      <c r="AI14" s="1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Berger Scholengemeenschap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Logman</dc:creator>
  <cp:keywords/>
  <dc:description/>
  <cp:lastModifiedBy>Jeroen Bakker</cp:lastModifiedBy>
  <dcterms:created xsi:type="dcterms:W3CDTF">2003-07-20T21:16:52Z</dcterms:created>
  <dcterms:modified xsi:type="dcterms:W3CDTF">2004-03-23T18:52:34Z</dcterms:modified>
  <cp:category/>
  <cp:version/>
  <cp:contentType/>
  <cp:contentStatus/>
</cp:coreProperties>
</file>